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ate1904="1"/>
  <mc:AlternateContent xmlns:mc="http://schemas.openxmlformats.org/markup-compatibility/2006">
    <mc:Choice Requires="x15">
      <x15ac:absPath xmlns:x15ac="http://schemas.microsoft.com/office/spreadsheetml/2010/11/ac" url="P:\DGS\DP\METZ\VIII.16 - Travaux\VIII.6.2 - Opérations en cours\CPER 21-27 CAMEXIA\9- Marchés travaux\Préparation\DCE MOE VF\Modifs tranches\"/>
    </mc:Choice>
  </mc:AlternateContent>
  <xr:revisionPtr revIDLastSave="0" documentId="8_{076726A4-6CA9-4E5E-B435-F148512F905A}" xr6:coauthVersionLast="47" xr6:coauthVersionMax="47" xr10:uidLastSave="{00000000-0000-0000-0000-000000000000}"/>
  <bookViews>
    <workbookView xWindow="-120" yWindow="-120" windowWidth="29040" windowHeight="15720" tabRatio="852" activeTab="1" xr2:uid="{00000000-000D-0000-FFFF-FFFF00000000}"/>
  </bookViews>
  <sheets>
    <sheet name="Recapitulatif" sheetId="42" r:id="rId1"/>
    <sheet name="Zone 0" sheetId="11" r:id="rId2"/>
  </sheets>
  <definedNames>
    <definedName name="_NP1">#REF!</definedName>
    <definedName name="NBP">#REF!</definedName>
    <definedName name="_xlnm.Print_Area" localSheetId="0">Recapitulatif!$A$1:$D$25</definedName>
    <definedName name="_xlnm.Print_Area" localSheetId="1">'Zone 0'!$A$1:$G$47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1" l="1"/>
  <c r="F47" i="11" s="1"/>
  <c r="G43" i="11"/>
  <c r="G44" i="11" s="1"/>
  <c r="G45" i="11" s="1"/>
  <c r="D13" i="42" s="1"/>
  <c r="G40" i="11"/>
  <c r="G39" i="11"/>
  <c r="G38" i="11"/>
  <c r="G41" i="11" s="1"/>
  <c r="F33" i="11"/>
  <c r="F34" i="11" s="1"/>
  <c r="G30" i="11"/>
  <c r="G31" i="11" s="1"/>
  <c r="G27" i="11"/>
  <c r="G26" i="11"/>
  <c r="G25" i="11"/>
  <c r="G28" i="11" l="1"/>
  <c r="G32" i="11" s="1"/>
  <c r="D12" i="42" s="1"/>
  <c r="G46" i="11" l="1"/>
  <c r="G47" i="11" s="1"/>
  <c r="G33" i="11"/>
  <c r="G34" i="11" s="1"/>
  <c r="G17" i="11"/>
  <c r="G16" i="11"/>
  <c r="G15" i="11"/>
  <c r="G18" i="11" s="1"/>
  <c r="G11" i="11"/>
  <c r="G12" i="11"/>
  <c r="G10" i="11"/>
  <c r="G13" i="11" s="1"/>
  <c r="G19" i="11" s="1"/>
  <c r="D11" i="42" l="1"/>
  <c r="G20" i="11"/>
  <c r="G21" i="11" s="1"/>
  <c r="D19" i="42" l="1"/>
  <c r="D25" i="42" l="1"/>
  <c r="D20" i="42"/>
  <c r="D21" i="42" s="1"/>
  <c r="D27" i="42"/>
</calcChain>
</file>

<file path=xl/sharedStrings.xml><?xml version="1.0" encoding="utf-8"?>
<sst xmlns="http://schemas.openxmlformats.org/spreadsheetml/2006/main" count="101" uniqueCount="62">
  <si>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</si>
  <si>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</si>
  <si>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</si>
  <si>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</si>
  <si>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</si>
  <si>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</si>
  <si>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</si>
  <si>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</si>
  <si>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</si>
  <si>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</si>
  <si>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</si>
  <si>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</si>
  <si>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</si>
  <si>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Dossier des ouvrages exécutés</t>
  </si>
  <si>
    <t>3.2.3</t>
  </si>
  <si>
    <t>3.3</t>
  </si>
  <si>
    <t>3.3.1</t>
  </si>
  <si>
    <t>Installations de chantier</t>
  </si>
  <si>
    <t>Etudes d'exécution</t>
  </si>
  <si>
    <t>Préparations de chantier</t>
  </si>
  <si>
    <t>03</t>
  </si>
  <si>
    <t>Montant HT.</t>
  </si>
  <si>
    <t>TVA 20,00%</t>
  </si>
  <si>
    <t>MONTANT TOTAL HT</t>
  </si>
  <si>
    <t>MONTANT TOTAL TTC</t>
  </si>
  <si>
    <t>DONNEES DU PROGRAMME EN PHASE ESQUISSE</t>
  </si>
  <si>
    <t>Surface utile Projet (m²)</t>
  </si>
  <si>
    <t>Budget travaux</t>
  </si>
  <si>
    <t>Ecart estimation projet / budget</t>
  </si>
  <si>
    <t>Ratio € HT / m² Surface Utile</t>
  </si>
  <si>
    <t>MENUISERIES EXTERIEURES</t>
  </si>
  <si>
    <t>CPER - Projet CAMEXIA
Arts &amp; Metiers - Campus de Metz (57)</t>
  </si>
  <si>
    <t>Menuiseries Extérieures - R+1</t>
  </si>
  <si>
    <t>Ensemble porte simple vitrée + fixes vitrés – 280 x 520cm HT</t>
  </si>
  <si>
    <t>Ensemble vitré coulissant + fixes vitrés– 280 x 450cm HT</t>
  </si>
  <si>
    <t>Ensemble double porte vitrée + fixes pleins – 290 x 250 cm HT</t>
  </si>
  <si>
    <t>Menuiseries Extérieures</t>
  </si>
  <si>
    <t>ZONE 0</t>
  </si>
  <si>
    <t>D.P.G.F.</t>
  </si>
  <si>
    <t>Décomposition du Prix Global et Forfaitaire</t>
  </si>
  <si>
    <t>TABLEAU RECAPITULATIF</t>
  </si>
  <si>
    <t>Zones</t>
  </si>
  <si>
    <t>1&amp;2</t>
  </si>
  <si>
    <t>Tranche Ferme</t>
  </si>
  <si>
    <t>Tranches / Marché de base / PSE / PSA</t>
  </si>
  <si>
    <t>0</t>
  </si>
  <si>
    <t>RECAPITULATIF</t>
  </si>
  <si>
    <t>Ensemble fixe vitré – 280 x 180cm HT - espace transitoire</t>
  </si>
  <si>
    <t>3.4</t>
  </si>
  <si>
    <t>3.4.1</t>
  </si>
  <si>
    <t>Ensemble fixe vitré – 280 x 180cm HT - salles infos</t>
  </si>
  <si>
    <t>3.3.2</t>
  </si>
  <si>
    <t>3.3.3</t>
  </si>
  <si>
    <t>3.5</t>
  </si>
  <si>
    <t>3.5.1</t>
  </si>
  <si>
    <t>3.5.2</t>
  </si>
  <si>
    <t>3.5.3</t>
  </si>
  <si>
    <t>3.6</t>
  </si>
  <si>
    <t>3.6.1</t>
  </si>
  <si>
    <t>Tranche Optionnelle 1</t>
  </si>
  <si>
    <t>ZONE 0 - TRANCHE OPTIONNELLE 1</t>
  </si>
  <si>
    <t>ZONE 0 - TRANCHE OPTIONNELLE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</si>
</sst>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5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sz val="24"/>
      <name val="Century Gothic"/>
      <family val="2"/>
    </font>
    <font>
      <b/>
      <sz val="10"/>
      <color theme="6" tint="-0.499984740745262"/>
      <name val="Century Gothic"/>
      <family val="2"/>
    </font>
    <font>
      <b/>
      <sz val="9"/>
      <color theme="0"/>
      <name val="Century Gothic"/>
      <family val="2"/>
    </font>
    <font>
      <sz val="8"/>
      <name val="Geneva"/>
    </font>
    <font>
      <sz val="10"/>
      <color rgb="FFFF000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/>
    <xf numFmtId="0" fontId="22" fillId="0" borderId="0"/>
    <xf numFmtId="43" fontId="23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3" borderId="0" xfId="0" applyNumberFormat="1" applyFont="1" applyFill="1" applyAlignment="1">
      <alignment vertical="center"/>
    </xf>
    <xf numFmtId="4" fontId="14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44" fontId="14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44" fontId="10" fillId="0" borderId="8" xfId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2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horizontal="center" vertical="center"/>
    </xf>
    <xf numFmtId="0" fontId="1" fillId="0" borderId="10" xfId="0" quotePrefix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4" fontId="14" fillId="0" borderId="0" xfId="1" applyFont="1" applyFill="1" applyBorder="1" applyAlignment="1">
      <alignment horizontal="left" vertical="center"/>
    </xf>
    <xf numFmtId="44" fontId="4" fillId="0" borderId="0" xfId="0" applyNumberFormat="1" applyFont="1"/>
    <xf numFmtId="44" fontId="4" fillId="0" borderId="0" xfId="0" applyNumberFormat="1" applyFont="1" applyAlignment="1">
      <alignment horizontal="right" vertical="center"/>
    </xf>
    <xf numFmtId="44" fontId="4" fillId="0" borderId="0" xfId="0" applyNumberFormat="1" applyFont="1" applyAlignment="1">
      <alignment vertical="center"/>
    </xf>
    <xf numFmtId="2" fontId="4" fillId="0" borderId="0" xfId="0" applyNumberFormat="1" applyFont="1"/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4" fillId="0" borderId="0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44" fontId="17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5" fillId="7" borderId="1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/>
    <xf numFmtId="44" fontId="18" fillId="7" borderId="12" xfId="1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/>
    <xf numFmtId="44" fontId="18" fillId="7" borderId="12" xfId="1" applyFont="1" applyFill="1" applyBorder="1" applyAlignment="1">
      <alignment horizontal="left" vertical="center"/>
    </xf>
    <xf numFmtId="0" fontId="18" fillId="7" borderId="7" xfId="0" applyFont="1" applyFill="1" applyBorder="1" applyAlignment="1">
      <alignment horizontal="left" vertical="center"/>
    </xf>
    <xf numFmtId="0" fontId="19" fillId="7" borderId="7" xfId="0" applyFont="1" applyFill="1" applyBorder="1"/>
    <xf numFmtId="0" fontId="5" fillId="0" borderId="9" xfId="0" quotePrefix="1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4" fontId="21" fillId="0" borderId="2" xfId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0" fontId="1" fillId="0" borderId="13" xfId="2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1" fillId="0" borderId="8" xfId="1" applyFont="1" applyFill="1" applyBorder="1" applyAlignment="1">
      <alignment horizontal="left" vertic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right"/>
    </xf>
    <xf numFmtId="164" fontId="2" fillId="0" borderId="1" xfId="0" applyNumberFormat="1" applyFont="1" applyBorder="1" applyAlignment="1">
      <alignment horizontal="left" vertical="center"/>
    </xf>
    <xf numFmtId="44" fontId="4" fillId="0" borderId="11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4" fillId="0" borderId="13" xfId="1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10" fillId="0" borderId="14" xfId="0" applyFont="1" applyBorder="1" applyAlignment="1">
      <alignment vertical="center"/>
    </xf>
    <xf numFmtId="0" fontId="9" fillId="0" borderId="19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8" borderId="9" xfId="0" applyFont="1" applyFill="1" applyBorder="1" applyAlignment="1">
      <alignment vertical="center"/>
    </xf>
    <xf numFmtId="0" fontId="5" fillId="8" borderId="10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44" fontId="14" fillId="0" borderId="12" xfId="1" applyFont="1" applyFill="1" applyBorder="1" applyAlignment="1">
      <alignment horizontal="left" vertical="center"/>
    </xf>
    <xf numFmtId="0" fontId="5" fillId="3" borderId="9" xfId="0" quotePrefix="1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7" fontId="14" fillId="3" borderId="12" xfId="1" applyNumberFormat="1" applyFont="1" applyFill="1" applyBorder="1" applyAlignment="1">
      <alignment horizontal="right" vertical="center"/>
    </xf>
    <xf numFmtId="0" fontId="4" fillId="3" borderId="8" xfId="0" applyFont="1" applyFill="1" applyBorder="1"/>
    <xf numFmtId="44" fontId="14" fillId="3" borderId="12" xfId="1" applyFont="1" applyFill="1" applyBorder="1" applyAlignment="1">
      <alignment horizontal="left" vertical="center"/>
    </xf>
    <xf numFmtId="0" fontId="5" fillId="3" borderId="1" xfId="0" quotePrefix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4" fontId="24" fillId="0" borderId="13" xfId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0" fillId="0" borderId="5" xfId="0" quotePrefix="1" applyFont="1" applyBorder="1" applyAlignment="1">
      <alignment vertical="center"/>
    </xf>
    <xf numFmtId="0" fontId="10" fillId="0" borderId="9" xfId="0" quotePrefix="1" applyFont="1" applyBorder="1" applyAlignment="1">
      <alignment horizontal="center" vertical="center"/>
    </xf>
  </cellXfs>
  <cellStyles count="8">
    <cellStyle name="Milliers 2" xfId="5" xr:uid="{00000000-0005-0000-0000-000000000000}"/>
    <cellStyle name="Monétaire" xfId="1" builtinId="4"/>
    <cellStyle name="Monétaire 2" xfId="7" xr:uid="{00000000-0005-0000-0000-000002000000}"/>
    <cellStyle name="Normal" xfId="0" builtinId="0"/>
    <cellStyle name="Normal 2 2 2" xfId="4" xr:uid="{00000000-0005-0000-0000-000004000000}"/>
    <cellStyle name="Normal 3" xfId="6" xr:uid="{00000000-0005-0000-0000-000005000000}"/>
    <cellStyle name="Normal 4" xfId="3" xr:uid="{00000000-0005-0000-0000-000006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29"/>
  <sheetViews>
    <sheetView showZeros="0" view="pageBreakPreview" zoomScaleNormal="100" zoomScaleSheetLayoutView="100" workbookViewId="0">
      <selection activeCell="C34" sqref="C34"/>
    </sheetView>
  </sheetViews>
  <sheetFormatPr baseColWidth="10" defaultColWidth="10.42578125" defaultRowHeight="13.5"/>
  <cols>
    <col min="1" max="1" width="6.42578125" style="2" customWidth="1"/>
    <col min="2" max="2" width="5.85546875" style="2" customWidth="1"/>
    <col min="3" max="3" width="66.42578125" style="2" customWidth="1"/>
    <col min="4" max="4" width="16" style="21" customWidth="1"/>
    <col min="5" max="5" width="3.5703125" style="2" customWidth="1"/>
    <col min="6" max="6" width="15.42578125" style="2" customWidth="1"/>
    <col min="7" max="8" width="11.85546875" style="2" bestFit="1" customWidth="1"/>
    <col min="9" max="16384" width="10.42578125" style="2"/>
  </cols>
  <sheetData>
    <row r="1" spans="1:7" ht="30.75" customHeight="1">
      <c r="A1" s="128" t="s">
        <v>38</v>
      </c>
      <c r="B1" s="129"/>
      <c r="C1" s="129"/>
      <c r="D1" s="130"/>
    </row>
    <row r="2" spans="1:7" ht="15" customHeight="1">
      <c r="A2" s="131" t="s">
        <v>39</v>
      </c>
      <c r="B2" s="131"/>
      <c r="C2" s="131"/>
      <c r="D2" s="131"/>
    </row>
    <row r="3" spans="1:7">
      <c r="A3" s="132" t="s">
        <v>46</v>
      </c>
      <c r="B3" s="132"/>
      <c r="C3" s="132"/>
      <c r="D3" s="132"/>
    </row>
    <row r="4" spans="1:7" ht="5.25" customHeight="1"/>
    <row r="5" spans="1:7" s="3" customFormat="1" ht="33.950000000000003" customHeight="1">
      <c r="A5" s="133" t="s">
        <v>31</v>
      </c>
      <c r="B5" s="134"/>
      <c r="C5" s="134"/>
      <c r="D5" s="135"/>
    </row>
    <row r="6" spans="1:7" ht="12" customHeight="1">
      <c r="A6" s="1"/>
      <c r="B6" s="1"/>
      <c r="D6" s="22"/>
      <c r="E6" s="73"/>
      <c r="F6" s="73"/>
    </row>
    <row r="7" spans="1:7" ht="15" customHeight="1">
      <c r="A7" s="19" t="s">
        <v>4</v>
      </c>
      <c r="B7" s="27" t="s">
        <v>20</v>
      </c>
      <c r="C7" s="25" t="s">
        <v>30</v>
      </c>
      <c r="D7" s="18"/>
      <c r="E7"/>
      <c r="F7"/>
      <c r="G7"/>
    </row>
    <row r="8" spans="1:7" ht="12" customHeight="1">
      <c r="A8" s="1"/>
      <c r="B8" s="1"/>
      <c r="D8" s="22"/>
      <c r="E8" s="73"/>
      <c r="F8" s="73"/>
    </row>
    <row r="9" spans="1:7" ht="19.5" customHeight="1">
      <c r="A9" s="122" t="s">
        <v>40</v>
      </c>
      <c r="B9" s="123"/>
      <c r="C9" s="123"/>
      <c r="D9" s="124"/>
      <c r="E9" s="73"/>
      <c r="F9" s="73"/>
    </row>
    <row r="10" spans="1:7" ht="12.75" customHeight="1">
      <c r="A10" s="66" t="s">
        <v>41</v>
      </c>
      <c r="B10" s="55" t="s">
        <v>44</v>
      </c>
      <c r="C10" s="55"/>
      <c r="D10" s="66" t="s">
        <v>21</v>
      </c>
      <c r="E10" s="21"/>
      <c r="F10" s="21"/>
    </row>
    <row r="11" spans="1:7" ht="17.100000000000001" customHeight="1">
      <c r="A11" s="56" t="s">
        <v>45</v>
      </c>
      <c r="B11" s="85" t="s">
        <v>43</v>
      </c>
      <c r="C11" s="90"/>
      <c r="D11" s="112">
        <f>'Zone 0'!G19</f>
        <v>0</v>
      </c>
      <c r="E11" s="69"/>
      <c r="F11" s="64"/>
    </row>
    <row r="12" spans="1:7" ht="17.100000000000001" customHeight="1">
      <c r="A12" s="56"/>
      <c r="B12" s="85" t="s">
        <v>59</v>
      </c>
      <c r="C12" s="90"/>
      <c r="D12" s="112">
        <f>'Zone 0'!G32</f>
        <v>0</v>
      </c>
      <c r="E12" s="69"/>
      <c r="F12" s="64"/>
    </row>
    <row r="13" spans="1:7" ht="17.100000000000001" customHeight="1">
      <c r="A13" s="56"/>
      <c r="B13" s="85" t="s">
        <v>59</v>
      </c>
      <c r="C13" s="90"/>
      <c r="D13" s="112">
        <f>'Zone 0'!G45</f>
        <v>0</v>
      </c>
      <c r="E13" s="69"/>
      <c r="F13" s="64"/>
    </row>
    <row r="14" spans="1:7" ht="17.100000000000001" customHeight="1">
      <c r="A14" s="56" t="s">
        <v>42</v>
      </c>
      <c r="B14" s="113"/>
      <c r="C14" s="114"/>
      <c r="D14" s="115"/>
      <c r="E14" s="69"/>
      <c r="F14" s="64"/>
    </row>
    <row r="15" spans="1:7" ht="17.100000000000001" customHeight="1">
      <c r="A15" s="56">
        <v>3</v>
      </c>
      <c r="B15" s="113"/>
      <c r="C15" s="116"/>
      <c r="D15" s="117"/>
      <c r="E15" s="64"/>
      <c r="F15" s="64"/>
    </row>
    <row r="16" spans="1:7" ht="17.100000000000001" customHeight="1">
      <c r="A16" s="56">
        <v>5</v>
      </c>
      <c r="B16" s="118"/>
      <c r="C16" s="119"/>
      <c r="D16" s="117"/>
      <c r="E16" s="64"/>
      <c r="F16" s="64"/>
    </row>
    <row r="17" spans="1:7" ht="17.100000000000001" customHeight="1">
      <c r="A17" s="56">
        <v>6</v>
      </c>
      <c r="B17" s="118"/>
      <c r="C17" s="119"/>
      <c r="D17" s="117"/>
      <c r="E17" s="63"/>
      <c r="F17" s="64"/>
    </row>
    <row r="18" spans="1:7" ht="6.75" customHeight="1">
      <c r="A18" s="57"/>
      <c r="B18" s="58"/>
      <c r="C18" s="59"/>
      <c r="D18" s="60"/>
    </row>
    <row r="19" spans="1:7" ht="15" customHeight="1">
      <c r="A19" s="74"/>
      <c r="B19" s="77" t="s">
        <v>23</v>
      </c>
      <c r="C19" s="78"/>
      <c r="D19" s="79">
        <f>SUM(D11:D17)</f>
        <v>0</v>
      </c>
      <c r="E19" s="62"/>
      <c r="F19" s="62"/>
      <c r="G19" s="62"/>
    </row>
    <row r="20" spans="1:7" ht="15" customHeight="1">
      <c r="A20" s="75"/>
      <c r="B20" s="80" t="s">
        <v>22</v>
      </c>
      <c r="C20" s="81"/>
      <c r="D20" s="82">
        <f>D19*0.2</f>
        <v>0</v>
      </c>
      <c r="F20" s="62"/>
      <c r="G20" s="62"/>
    </row>
    <row r="21" spans="1:7" ht="15" customHeight="1">
      <c r="A21" s="76"/>
      <c r="B21" s="83" t="s">
        <v>24</v>
      </c>
      <c r="C21" s="84"/>
      <c r="D21" s="82">
        <f>D20+D19</f>
        <v>0</v>
      </c>
      <c r="F21" s="62"/>
      <c r="G21" s="62"/>
    </row>
    <row r="22" spans="1:7" ht="6.75" hidden="1" customHeight="1">
      <c r="A22" s="53"/>
      <c r="B22" s="53"/>
      <c r="C22" s="54"/>
      <c r="D22" s="61"/>
      <c r="E22" s="62"/>
      <c r="F22" s="62"/>
    </row>
    <row r="23" spans="1:7" ht="18.75" hidden="1" customHeight="1">
      <c r="A23" s="125" t="s">
        <v>25</v>
      </c>
      <c r="B23" s="126"/>
      <c r="C23" s="126"/>
      <c r="D23" s="127"/>
      <c r="E23" s="68"/>
      <c r="F23" s="62"/>
    </row>
    <row r="24" spans="1:7" ht="15" hidden="1" customHeight="1">
      <c r="A24" s="94"/>
      <c r="B24" s="100" t="s">
        <v>27</v>
      </c>
      <c r="C24" s="95"/>
      <c r="D24" s="101">
        <v>650000</v>
      </c>
      <c r="E24" s="62"/>
      <c r="F24" s="62"/>
    </row>
    <row r="25" spans="1:7" ht="15" hidden="1" customHeight="1">
      <c r="A25" s="91"/>
      <c r="B25" s="92"/>
      <c r="C25" s="102" t="s">
        <v>28</v>
      </c>
      <c r="D25" s="93">
        <f>D19/D24-100%</f>
        <v>-1</v>
      </c>
      <c r="E25" s="62"/>
      <c r="F25" s="62"/>
    </row>
    <row r="26" spans="1:7" ht="15" hidden="1" customHeight="1">
      <c r="A26" s="91"/>
      <c r="B26" s="103" t="s">
        <v>26</v>
      </c>
      <c r="C26" s="67"/>
      <c r="D26" s="104">
        <v>238.9</v>
      </c>
      <c r="E26" s="62"/>
      <c r="F26" s="62"/>
    </row>
    <row r="27" spans="1:7" ht="15" hidden="1" customHeight="1">
      <c r="A27" s="97"/>
      <c r="B27" s="98" t="s">
        <v>29</v>
      </c>
      <c r="C27" s="99"/>
      <c r="D27" s="96">
        <f>D19/D26</f>
        <v>0</v>
      </c>
    </row>
    <row r="28" spans="1:7">
      <c r="D28" s="72"/>
    </row>
    <row r="29" spans="1:7" ht="6.75" customHeight="1">
      <c r="A29" s="53"/>
      <c r="B29" s="53"/>
      <c r="C29" s="54"/>
      <c r="D29" s="61"/>
      <c r="E29" s="62"/>
      <c r="F29" s="62"/>
    </row>
  </sheetData>
  <mergeCells count="6">
    <mergeCell ref="A9:D9"/>
    <mergeCell ref="A23:D23"/>
    <mergeCell ref="A1:D1"/>
    <mergeCell ref="A2:D2"/>
    <mergeCell ref="A3:D3"/>
    <mergeCell ref="A5:D5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U47"/>
  <sheetViews>
    <sheetView showZeros="0" tabSelected="1" view="pageBreakPreview" topLeftCell="A19" zoomScale="125" zoomScaleNormal="100" zoomScaleSheetLayoutView="125" workbookViewId="0">
      <selection activeCell="K43" sqref="K43"/>
    </sheetView>
  </sheetViews>
  <sheetFormatPr baseColWidth="10" defaultColWidth="10.42578125" defaultRowHeight="13.5"/>
  <cols>
    <col min="1" max="1" width="5" style="2" customWidth="1"/>
    <col min="2" max="2" width="5.85546875" style="2" customWidth="1"/>
    <col min="3" max="3" width="42.42578125" style="2" customWidth="1"/>
    <col min="4" max="4" width="5" style="21" customWidth="1"/>
    <col min="5" max="6" width="9.85546875" style="21" customWidth="1"/>
    <col min="7" max="7" width="13.140625" style="21" customWidth="1"/>
    <col min="8" max="8" width="3.85546875" style="2" customWidth="1"/>
    <col min="9" max="9" width="10.42578125" style="2"/>
    <col min="10" max="10" width="10.85546875" style="2" bestFit="1" customWidth="1"/>
    <col min="11" max="11" width="11.85546875" style="2" customWidth="1"/>
    <col min="12" max="12" width="10.42578125" style="2"/>
    <col min="13" max="13" width="11.85546875" style="2" bestFit="1" customWidth="1"/>
    <col min="14" max="15" width="10.85546875" style="2" bestFit="1" customWidth="1"/>
    <col min="16" max="16384" width="10.42578125" style="2"/>
  </cols>
  <sheetData>
    <row r="1" spans="1:20" ht="36.75" customHeight="1">
      <c r="A1" s="136" t="s">
        <v>38</v>
      </c>
      <c r="B1" s="137"/>
      <c r="C1" s="137"/>
      <c r="D1" s="137"/>
      <c r="E1" s="137"/>
      <c r="F1" s="137"/>
      <c r="G1" s="138"/>
    </row>
    <row r="2" spans="1:20">
      <c r="A2" s="132" t="s">
        <v>39</v>
      </c>
      <c r="B2" s="132"/>
      <c r="C2" s="132"/>
      <c r="D2" s="132"/>
      <c r="E2" s="132"/>
      <c r="F2" s="132"/>
      <c r="G2" s="132"/>
    </row>
    <row r="3" spans="1:20" ht="5.25" customHeight="1"/>
    <row r="4" spans="1:20" s="3" customFormat="1" ht="33.950000000000003" customHeight="1">
      <c r="A4" s="133" t="s">
        <v>31</v>
      </c>
      <c r="B4" s="134"/>
      <c r="C4" s="134"/>
      <c r="D4" s="134"/>
      <c r="E4" s="134"/>
      <c r="F4" s="134"/>
      <c r="G4" s="135"/>
    </row>
    <row r="5" spans="1:20" ht="12.75" customHeight="1">
      <c r="A5" s="1"/>
      <c r="B5" s="1"/>
      <c r="D5" s="22"/>
      <c r="E5" s="22"/>
      <c r="F5" s="22"/>
      <c r="G5" s="22"/>
    </row>
    <row r="6" spans="1:20" ht="15" customHeight="1">
      <c r="A6" s="19" t="s">
        <v>4</v>
      </c>
      <c r="B6" s="27" t="s">
        <v>20</v>
      </c>
      <c r="C6" s="25" t="s">
        <v>30</v>
      </c>
      <c r="D6" s="20"/>
      <c r="E6" s="20"/>
      <c r="F6" s="20"/>
      <c r="G6" s="18"/>
    </row>
    <row r="7" spans="1:20" ht="12.75" customHeight="1">
      <c r="A7" s="28"/>
      <c r="B7" s="4" t="s">
        <v>3</v>
      </c>
      <c r="C7" s="4"/>
      <c r="D7" s="17" t="s">
        <v>1</v>
      </c>
      <c r="E7" s="17" t="s">
        <v>9</v>
      </c>
      <c r="F7" s="17" t="s">
        <v>2</v>
      </c>
      <c r="G7" s="26" t="s">
        <v>0</v>
      </c>
    </row>
    <row r="8" spans="1:20" ht="14.1" customHeight="1">
      <c r="A8" s="109"/>
      <c r="B8" s="110" t="s">
        <v>37</v>
      </c>
      <c r="C8" s="110"/>
      <c r="D8" s="110"/>
      <c r="E8" s="110"/>
      <c r="F8" s="110"/>
      <c r="G8" s="111"/>
    </row>
    <row r="9" spans="1:20" ht="14.1" customHeight="1">
      <c r="A9" s="8" t="s">
        <v>5</v>
      </c>
      <c r="B9" s="38" t="s">
        <v>19</v>
      </c>
      <c r="C9" s="29"/>
      <c r="D9" s="30"/>
      <c r="E9" s="30"/>
      <c r="F9" s="30"/>
      <c r="G9" s="31"/>
    </row>
    <row r="10" spans="1:20" ht="14.1" customHeight="1">
      <c r="A10" s="6"/>
      <c r="B10" s="39" t="s">
        <v>6</v>
      </c>
      <c r="C10" s="32" t="s">
        <v>17</v>
      </c>
      <c r="D10" s="33" t="s">
        <v>8</v>
      </c>
      <c r="E10" s="41"/>
      <c r="F10" s="46">
        <v>1</v>
      </c>
      <c r="G10" s="42">
        <f>E10*F10</f>
        <v>0</v>
      </c>
    </row>
    <row r="11" spans="1:20" ht="14.1" customHeight="1">
      <c r="A11" s="6"/>
      <c r="B11" s="39" t="s">
        <v>7</v>
      </c>
      <c r="C11" s="32" t="s">
        <v>18</v>
      </c>
      <c r="D11" s="33" t="s">
        <v>8</v>
      </c>
      <c r="E11" s="41"/>
      <c r="F11" s="46">
        <v>1</v>
      </c>
      <c r="G11" s="42">
        <f t="shared" ref="G11:G12" si="0">E11*F11</f>
        <v>0</v>
      </c>
    </row>
    <row r="12" spans="1:20" ht="14.1" customHeight="1">
      <c r="A12" s="6"/>
      <c r="B12" s="139" t="s">
        <v>59</v>
      </c>
      <c r="C12" s="32"/>
      <c r="D12" s="33" t="s">
        <v>8</v>
      </c>
      <c r="E12" s="41"/>
      <c r="F12" s="46">
        <v>1</v>
      </c>
      <c r="G12" s="42">
        <f t="shared" si="0"/>
        <v>0</v>
      </c>
    </row>
    <row r="13" spans="1:20" ht="14.1" customHeight="1">
      <c r="A13" s="7"/>
      <c r="B13" s="140" t="s">
        <v>59</v>
      </c>
      <c r="C13" s="49"/>
      <c r="D13" s="50"/>
      <c r="E13" s="50"/>
      <c r="F13" s="51"/>
      <c r="G13" s="52">
        <f>SUM(G10:G12)</f>
        <v>0</v>
      </c>
    </row>
    <row r="14" spans="1:20" ht="14.1" customHeight="1">
      <c r="A14" s="8" t="s">
        <v>10</v>
      </c>
      <c r="B14" s="70" t="s">
        <v>36</v>
      </c>
      <c r="C14" s="71"/>
      <c r="D14" s="50"/>
      <c r="E14" s="50"/>
      <c r="F14" s="51"/>
      <c r="G14" s="86"/>
    </row>
    <row r="15" spans="1:20" ht="14.1" customHeight="1">
      <c r="A15" s="5"/>
      <c r="B15" s="39" t="s">
        <v>11</v>
      </c>
      <c r="C15" s="105" t="s">
        <v>35</v>
      </c>
      <c r="D15" s="87" t="s">
        <v>1</v>
      </c>
      <c r="E15" s="41"/>
      <c r="F15" s="89">
        <v>1</v>
      </c>
      <c r="G15" s="42">
        <f>E15*F15</f>
        <v>0</v>
      </c>
      <c r="J15" s="62"/>
      <c r="K15" s="62"/>
      <c r="T15" s="65"/>
    </row>
    <row r="16" spans="1:20" ht="14.1" customHeight="1">
      <c r="A16" s="5"/>
      <c r="B16" s="39" t="s">
        <v>12</v>
      </c>
      <c r="C16" s="108" t="s">
        <v>33</v>
      </c>
      <c r="D16" s="87" t="s">
        <v>1</v>
      </c>
      <c r="E16" s="88"/>
      <c r="F16" s="89">
        <v>1</v>
      </c>
      <c r="G16" s="42">
        <f t="shared" ref="G16:G17" si="1">E16*F16</f>
        <v>0</v>
      </c>
      <c r="J16" s="62"/>
      <c r="K16" s="62"/>
      <c r="T16" s="65"/>
    </row>
    <row r="17" spans="1:21" ht="14.1" customHeight="1">
      <c r="A17" s="5"/>
      <c r="B17" s="39" t="s">
        <v>14</v>
      </c>
      <c r="C17" s="107" t="s">
        <v>34</v>
      </c>
      <c r="D17" s="87" t="s">
        <v>1</v>
      </c>
      <c r="E17" s="88"/>
      <c r="F17" s="89">
        <v>2</v>
      </c>
      <c r="G17" s="42">
        <f t="shared" si="1"/>
        <v>0</v>
      </c>
      <c r="J17" s="62"/>
      <c r="K17" s="62"/>
      <c r="T17" s="65"/>
    </row>
    <row r="18" spans="1:21" ht="14.1" customHeight="1">
      <c r="A18" s="6"/>
      <c r="B18" s="48"/>
      <c r="C18" s="49"/>
      <c r="D18" s="50"/>
      <c r="E18" s="50"/>
      <c r="F18" s="51"/>
      <c r="G18" s="52">
        <f>SUM(G15:G17)</f>
        <v>0</v>
      </c>
      <c r="U18" s="3"/>
    </row>
    <row r="19" spans="1:21" ht="12.75" customHeight="1">
      <c r="A19" s="40"/>
      <c r="B19" s="10"/>
      <c r="C19" s="11" t="s">
        <v>23</v>
      </c>
      <c r="D19" s="34"/>
      <c r="E19" s="34"/>
      <c r="F19" s="35"/>
      <c r="G19" s="43">
        <f>G13+G18</f>
        <v>0</v>
      </c>
    </row>
    <row r="20" spans="1:21" ht="12.75" customHeight="1">
      <c r="A20" s="9"/>
      <c r="B20" s="12"/>
      <c r="C20" s="13" t="s">
        <v>22</v>
      </c>
      <c r="D20" s="23"/>
      <c r="E20" s="23"/>
      <c r="F20" s="36">
        <v>0</v>
      </c>
      <c r="G20" s="44">
        <f>G19*1.2</f>
        <v>0</v>
      </c>
    </row>
    <row r="21" spans="1:21" ht="12.75" customHeight="1">
      <c r="A21" s="14"/>
      <c r="B21" s="15"/>
      <c r="C21" s="16" t="s">
        <v>24</v>
      </c>
      <c r="D21" s="24"/>
      <c r="E21" s="24"/>
      <c r="F21" s="37">
        <v>0</v>
      </c>
      <c r="G21" s="45">
        <f>G19+G20</f>
        <v>0</v>
      </c>
    </row>
    <row r="23" spans="1:21" ht="14.1" customHeight="1">
      <c r="A23" s="109"/>
      <c r="B23" s="110" t="s">
        <v>60</v>
      </c>
      <c r="C23" s="110"/>
      <c r="D23" s="110"/>
      <c r="E23" s="110"/>
      <c r="F23" s="110"/>
      <c r="G23" s="111"/>
    </row>
    <row r="24" spans="1:21" ht="14.1" customHeight="1">
      <c r="A24" s="8" t="s">
        <v>15</v>
      </c>
      <c r="B24" s="38" t="s">
        <v>19</v>
      </c>
      <c r="C24" s="29"/>
      <c r="D24" s="30"/>
      <c r="E24" s="30"/>
      <c r="F24" s="30"/>
      <c r="G24" s="31"/>
    </row>
    <row r="25" spans="1:21" ht="14.1" customHeight="1">
      <c r="A25" s="6"/>
      <c r="B25" s="39" t="s">
        <v>16</v>
      </c>
      <c r="C25" s="32" t="s">
        <v>17</v>
      </c>
      <c r="D25" s="33" t="s">
        <v>8</v>
      </c>
      <c r="E25" s="41"/>
      <c r="F25" s="46">
        <v>1</v>
      </c>
      <c r="G25" s="42">
        <f>F25*E25</f>
        <v>0</v>
      </c>
    </row>
    <row r="26" spans="1:21" ht="14.1" customHeight="1">
      <c r="A26" s="6"/>
      <c r="B26" s="39" t="s">
        <v>51</v>
      </c>
      <c r="C26" s="32" t="s">
        <v>18</v>
      </c>
      <c r="D26" s="33" t="s">
        <v>8</v>
      </c>
      <c r="E26" s="41"/>
      <c r="F26" s="46">
        <v>1</v>
      </c>
      <c r="G26" s="42">
        <f>F26*E26</f>
        <v>0</v>
      </c>
    </row>
    <row r="27" spans="1:21" ht="14.1" customHeight="1">
      <c r="A27" s="6"/>
      <c r="B27" s="121" t="s">
        <v>52</v>
      </c>
      <c r="C27" s="32" t="s">
        <v>13</v>
      </c>
      <c r="D27" s="33" t="s">
        <v>8</v>
      </c>
      <c r="E27" s="41"/>
      <c r="F27" s="46">
        <v>1</v>
      </c>
      <c r="G27" s="42">
        <f>F27*E27</f>
        <v>0</v>
      </c>
    </row>
    <row r="28" spans="1:21" ht="14.1" customHeight="1">
      <c r="A28" s="7"/>
      <c r="B28" s="48"/>
      <c r="C28" s="49"/>
      <c r="D28" s="50"/>
      <c r="E28" s="50"/>
      <c r="F28" s="51"/>
      <c r="G28" s="52">
        <f>SUM(G25:G27)</f>
        <v>0</v>
      </c>
    </row>
    <row r="29" spans="1:21" ht="14.1" customHeight="1">
      <c r="A29" s="8" t="s">
        <v>48</v>
      </c>
      <c r="B29" s="70" t="s">
        <v>32</v>
      </c>
      <c r="C29" s="71"/>
      <c r="D29" s="30"/>
      <c r="E29" s="30"/>
      <c r="F29" s="47"/>
      <c r="G29" s="31"/>
    </row>
    <row r="30" spans="1:21" ht="14.1" customHeight="1">
      <c r="A30" s="5"/>
      <c r="B30" s="106" t="s">
        <v>49</v>
      </c>
      <c r="C30" s="105" t="s">
        <v>47</v>
      </c>
      <c r="D30" s="87" t="s">
        <v>1</v>
      </c>
      <c r="E30" s="88"/>
      <c r="F30" s="89">
        <v>3</v>
      </c>
      <c r="G30" s="120">
        <f t="shared" ref="G30" si="2">F30*E30</f>
        <v>0</v>
      </c>
      <c r="J30" s="62"/>
      <c r="K30" s="62"/>
    </row>
    <row r="31" spans="1:21" ht="14.1" customHeight="1">
      <c r="A31" s="7"/>
      <c r="B31" s="48"/>
      <c r="C31" s="49"/>
      <c r="D31" s="50"/>
      <c r="E31" s="50"/>
      <c r="F31" s="51"/>
      <c r="G31" s="52">
        <f>SUM(G30:G30)</f>
        <v>0</v>
      </c>
    </row>
    <row r="32" spans="1:21" ht="12.75" customHeight="1">
      <c r="A32" s="40"/>
      <c r="B32" s="10"/>
      <c r="C32" s="11" t="s">
        <v>23</v>
      </c>
      <c r="D32" s="34"/>
      <c r="E32" s="34"/>
      <c r="F32" s="35"/>
      <c r="G32" s="43">
        <f>G31+G28</f>
        <v>0</v>
      </c>
    </row>
    <row r="33" spans="1:11" ht="12.75" customHeight="1">
      <c r="A33" s="9"/>
      <c r="B33" s="12"/>
      <c r="C33" s="13" t="s">
        <v>22</v>
      </c>
      <c r="D33" s="23"/>
      <c r="E33" s="23"/>
      <c r="F33" s="36">
        <f>F32*19.6%</f>
        <v>0</v>
      </c>
      <c r="G33" s="44">
        <f>G32*0.2</f>
        <v>0</v>
      </c>
    </row>
    <row r="34" spans="1:11" ht="12.75" customHeight="1">
      <c r="A34" s="14"/>
      <c r="B34" s="15"/>
      <c r="C34" s="16" t="s">
        <v>24</v>
      </c>
      <c r="D34" s="24"/>
      <c r="E34" s="24"/>
      <c r="F34" s="37">
        <f>F32+F33</f>
        <v>0</v>
      </c>
      <c r="G34" s="45">
        <f>SUM(G32:G33)</f>
        <v>0</v>
      </c>
    </row>
    <row r="36" spans="1:11" ht="14.1" customHeight="1">
      <c r="A36" s="109"/>
      <c r="B36" s="110" t="s">
        <v>61</v>
      </c>
      <c r="C36" s="110"/>
      <c r="D36" s="110"/>
      <c r="E36" s="110"/>
      <c r="F36" s="110"/>
      <c r="G36" s="111"/>
    </row>
    <row r="37" spans="1:11" ht="14.1" customHeight="1">
      <c r="A37" s="8" t="s">
        <v>53</v>
      </c>
      <c r="B37" s="38" t="s">
        <v>19</v>
      </c>
      <c r="C37" s="29"/>
      <c r="D37" s="30"/>
      <c r="E37" s="30"/>
      <c r="F37" s="30"/>
      <c r="G37" s="31"/>
    </row>
    <row r="38" spans="1:11" ht="14.1" customHeight="1">
      <c r="A38" s="6"/>
      <c r="B38" s="39" t="s">
        <v>54</v>
      </c>
      <c r="C38" s="32" t="s">
        <v>17</v>
      </c>
      <c r="D38" s="33" t="s">
        <v>8</v>
      </c>
      <c r="E38" s="41"/>
      <c r="F38" s="46">
        <v>1</v>
      </c>
      <c r="G38" s="42">
        <f>F38*E38</f>
        <v>0</v>
      </c>
    </row>
    <row r="39" spans="1:11" ht="14.1" customHeight="1">
      <c r="A39" s="6"/>
      <c r="B39" s="39" t="s">
        <v>55</v>
      </c>
      <c r="C39" s="32" t="s">
        <v>18</v>
      </c>
      <c r="D39" s="33" t="s">
        <v>8</v>
      </c>
      <c r="E39" s="41"/>
      <c r="F39" s="46">
        <v>1</v>
      </c>
      <c r="G39" s="42">
        <f>F39*E39</f>
        <v>0</v>
      </c>
    </row>
    <row r="40" spans="1:11" ht="14.1" customHeight="1">
      <c r="A40" s="6"/>
      <c r="B40" s="39" t="s">
        <v>56</v>
      </c>
      <c r="C40" s="32" t="s">
        <v>13</v>
      </c>
      <c r="D40" s="33" t="s">
        <v>8</v>
      </c>
      <c r="E40" s="41"/>
      <c r="F40" s="46">
        <v>1</v>
      </c>
      <c r="G40" s="42">
        <f>F40*E40</f>
        <v>0</v>
      </c>
    </row>
    <row r="41" spans="1:11" ht="14.1" customHeight="1">
      <c r="A41" s="7"/>
      <c r="B41" s="48"/>
      <c r="C41" s="49"/>
      <c r="D41" s="50"/>
      <c r="E41" s="50"/>
      <c r="F41" s="51"/>
      <c r="G41" s="52">
        <f>SUM(G38:G40)</f>
        <v>0</v>
      </c>
    </row>
    <row r="42" spans="1:11" ht="14.1" customHeight="1">
      <c r="A42" s="8" t="s">
        <v>57</v>
      </c>
      <c r="B42" s="70" t="s">
        <v>32</v>
      </c>
      <c r="C42" s="71"/>
      <c r="D42" s="30"/>
      <c r="E42" s="30"/>
      <c r="F42" s="47"/>
      <c r="G42" s="31"/>
    </row>
    <row r="43" spans="1:11" ht="14.1" customHeight="1">
      <c r="A43" s="5"/>
      <c r="B43" s="106" t="s">
        <v>58</v>
      </c>
      <c r="C43" s="105" t="s">
        <v>50</v>
      </c>
      <c r="D43" s="87" t="s">
        <v>1</v>
      </c>
      <c r="E43" s="88"/>
      <c r="F43" s="89">
        <v>4</v>
      </c>
      <c r="G43" s="120">
        <f t="shared" ref="G43" si="3">F43*E43</f>
        <v>0</v>
      </c>
      <c r="J43" s="62"/>
      <c r="K43" s="62"/>
    </row>
    <row r="44" spans="1:11" ht="14.1" customHeight="1">
      <c r="A44" s="7"/>
      <c r="B44" s="48"/>
      <c r="C44" s="49"/>
      <c r="D44" s="50"/>
      <c r="E44" s="50"/>
      <c r="F44" s="51"/>
      <c r="G44" s="52">
        <f>SUM(G43:G43)</f>
        <v>0</v>
      </c>
    </row>
    <row r="45" spans="1:11" ht="12.75" customHeight="1">
      <c r="A45" s="40"/>
      <c r="B45" s="10"/>
      <c r="C45" s="11" t="s">
        <v>23</v>
      </c>
      <c r="D45" s="34"/>
      <c r="E45" s="34"/>
      <c r="F45" s="35"/>
      <c r="G45" s="43">
        <f>G44+G41</f>
        <v>0</v>
      </c>
    </row>
    <row r="46" spans="1:11" ht="12.75" customHeight="1">
      <c r="A46" s="9"/>
      <c r="B46" s="12"/>
      <c r="C46" s="13" t="s">
        <v>22</v>
      </c>
      <c r="D46" s="23"/>
      <c r="E46" s="23"/>
      <c r="F46" s="36">
        <f>F45*19.6%</f>
        <v>0</v>
      </c>
      <c r="G46" s="44">
        <f>G45*0.2</f>
        <v>0</v>
      </c>
    </row>
    <row r="47" spans="1:11" ht="12.75" customHeight="1">
      <c r="A47" s="14"/>
      <c r="B47" s="15"/>
      <c r="C47" s="16" t="s">
        <v>24</v>
      </c>
      <c r="D47" s="24"/>
      <c r="E47" s="24"/>
      <c r="F47" s="37">
        <f>F45+F46</f>
        <v>0</v>
      </c>
      <c r="G47" s="45">
        <f>SUM(G45:G46)</f>
        <v>0</v>
      </c>
    </row>
  </sheetData>
  <mergeCells count="3">
    <mergeCell ref="A4:G4"/>
    <mergeCell ref="A1:G1"/>
    <mergeCell ref="A2:G2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Recapitulatif</vt:lpstr>
      <vt:lpstr>Zone 0</vt:lpstr>
      <vt:lpstr>Recapitulatif!Zone_d_impression</vt:lpstr>
      <vt:lpstr>'Zone 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THIBERT Virginie</cp:lastModifiedBy>
  <cp:lastPrinted>2025-12-12T14:39:10Z</cp:lastPrinted>
  <dcterms:created xsi:type="dcterms:W3CDTF">2000-01-27T14:50:51Z</dcterms:created>
  <dcterms:modified xsi:type="dcterms:W3CDTF">2026-01-27T18:27:51Z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